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\Documents\výhledy hospodaření ZŠ\k vyvěšení ZŠ\2021\"/>
    </mc:Choice>
  </mc:AlternateContent>
  <bookViews>
    <workbookView xWindow="0" yWindow="120" windowWidth="15300" windowHeight="8736"/>
  </bookViews>
  <sheets>
    <sheet name="rozpis" sheetId="2" r:id="rId1"/>
  </sheets>
  <calcPr calcId="162913"/>
</workbook>
</file>

<file path=xl/calcChain.xml><?xml version="1.0" encoding="utf-8"?>
<calcChain xmlns="http://schemas.openxmlformats.org/spreadsheetml/2006/main">
  <c r="F19" i="2" l="1"/>
  <c r="B57" i="2" l="1"/>
  <c r="B65" i="2" s="1"/>
  <c r="C64" i="2" s="1"/>
  <c r="C65" i="2" s="1"/>
  <c r="F52" i="2"/>
  <c r="F51" i="2"/>
  <c r="F50" i="2"/>
  <c r="F49" i="2"/>
  <c r="F48" i="2"/>
  <c r="D43" i="2" l="1"/>
  <c r="D34" i="2"/>
  <c r="D20" i="2"/>
  <c r="D19" i="2"/>
  <c r="D10" i="2"/>
  <c r="B10" i="2"/>
  <c r="B43" i="2"/>
  <c r="B34" i="2"/>
  <c r="B20" i="2"/>
  <c r="B19" i="2"/>
  <c r="E10" i="2"/>
  <c r="C10" i="2"/>
  <c r="F43" i="2"/>
  <c r="F34" i="2"/>
  <c r="F20" i="2"/>
  <c r="F10" i="2"/>
  <c r="F53" i="2" l="1"/>
  <c r="G10" i="2" l="1"/>
  <c r="G19" i="2"/>
</calcChain>
</file>

<file path=xl/sharedStrings.xml><?xml version="1.0" encoding="utf-8"?>
<sst xmlns="http://schemas.openxmlformats.org/spreadsheetml/2006/main" count="72" uniqueCount="72">
  <si>
    <t>výnosy celkem</t>
  </si>
  <si>
    <t>náklady celkem</t>
  </si>
  <si>
    <t>vlastní výnosy</t>
  </si>
  <si>
    <t>Kč</t>
  </si>
  <si>
    <t>ROZPOČET</t>
  </si>
  <si>
    <t>330 23 Nýřany</t>
  </si>
  <si>
    <t>náklady</t>
  </si>
  <si>
    <t>výnosy</t>
  </si>
  <si>
    <t>511- opravy a udržování</t>
  </si>
  <si>
    <t>501- materiál</t>
  </si>
  <si>
    <t>512- cestovné</t>
  </si>
  <si>
    <t>518- služby</t>
  </si>
  <si>
    <t>527- lékařské služby</t>
  </si>
  <si>
    <t>549- ostatní náklady</t>
  </si>
  <si>
    <t>551- odpisy</t>
  </si>
  <si>
    <t>558- majetek nad 3 000.-</t>
  </si>
  <si>
    <t>527- základní příděl do FKSP</t>
  </si>
  <si>
    <t>521- nemocenská</t>
  </si>
  <si>
    <t>525- zákonné poj.</t>
  </si>
  <si>
    <t>518- DVPP</t>
  </si>
  <si>
    <t>501- uč.pom., OOPP</t>
  </si>
  <si>
    <t xml:space="preserve">dotace od KÚ </t>
  </si>
  <si>
    <t>Základní škola a Mateřská škola Nýřany, příspěvková organizace</t>
  </si>
  <si>
    <t>Školní 901</t>
  </si>
  <si>
    <t>IČO 60611880</t>
  </si>
  <si>
    <t>602- školné, obědy, kroužky</t>
  </si>
  <si>
    <t>521- mzdové náklady KÚ</t>
  </si>
  <si>
    <t>524- odvody SP a ZP KÚ</t>
  </si>
  <si>
    <t>org.</t>
  </si>
  <si>
    <t>celkem</t>
  </si>
  <si>
    <t>dotace EU</t>
  </si>
  <si>
    <t>672- dotace od KÚ- odhad</t>
  </si>
  <si>
    <t>z toho: náklady hrazené KÚ odhad</t>
  </si>
  <si>
    <t>672- příspěvek od zřizovatele</t>
  </si>
  <si>
    <t>z toho: náklady hrazené zřizovatelem</t>
  </si>
  <si>
    <t>příspěvek od zřizovatele na provoz</t>
  </si>
  <si>
    <t>příspěvek od zřizovatele účelové</t>
  </si>
  <si>
    <t>602-zpracování účetnictví HČ</t>
  </si>
  <si>
    <t>603- pronájem střechy, hřiště, tělocvičny</t>
  </si>
  <si>
    <t>521-mzdové náklady v hosp.činnosti</t>
  </si>
  <si>
    <t>521-mzdové náklady DDM</t>
  </si>
  <si>
    <t>1.</t>
  </si>
  <si>
    <t>z toho: náklady hrazené z dotace EU</t>
  </si>
  <si>
    <t>521-mzdové náklady EU</t>
  </si>
  <si>
    <t>518-DVPP, poradenství</t>
  </si>
  <si>
    <t>672-dotace z EU</t>
  </si>
  <si>
    <t>čerpání</t>
  </si>
  <si>
    <t>účetní odpisy</t>
  </si>
  <si>
    <t xml:space="preserve">tvorba </t>
  </si>
  <si>
    <t>schválený rozpočet na rok 2020</t>
  </si>
  <si>
    <t>schválený rozpočet hospodářská činnost 2020</t>
  </si>
  <si>
    <t>předpokládané čerpání v roce 2020</t>
  </si>
  <si>
    <t>předpokládané čerpání hospodářská činnost 2020</t>
  </si>
  <si>
    <t>fond investic v roce 2021</t>
  </si>
  <si>
    <t>venkovní žaluzie 2.třídy 1.stupeň</t>
  </si>
  <si>
    <t>čistící stroj-dráha</t>
  </si>
  <si>
    <t>klimatizace</t>
  </si>
  <si>
    <t>traktůrek na zahradu</t>
  </si>
  <si>
    <t>škrabka na brambory</t>
  </si>
  <si>
    <t>plynový plátový sporák</t>
  </si>
  <si>
    <t>odvod na účet zřizovatele-rozdíl</t>
  </si>
  <si>
    <r>
      <t xml:space="preserve">672- příspěvek od zřizovatele </t>
    </r>
    <r>
      <rPr>
        <b/>
        <sz val="10"/>
        <rFont val="Arial"/>
        <family val="2"/>
        <charset val="238"/>
      </rPr>
      <t>účelový</t>
    </r>
  </si>
  <si>
    <r>
      <t>502- energie-</t>
    </r>
    <r>
      <rPr>
        <b/>
        <sz val="10"/>
        <rFont val="Arial"/>
        <family val="2"/>
        <charset val="238"/>
      </rPr>
      <t>účelově</t>
    </r>
  </si>
  <si>
    <r>
      <t xml:space="preserve">521- mzdové náklady zřizovatel </t>
    </r>
    <r>
      <rPr>
        <b/>
        <sz val="11"/>
        <color theme="1"/>
        <rFont val="Calibri"/>
        <family val="2"/>
        <charset val="238"/>
        <scheme val="minor"/>
      </rPr>
      <t>účelově</t>
    </r>
  </si>
  <si>
    <r>
      <t xml:space="preserve">524+525- odvody SP a ZP zřizovatel </t>
    </r>
    <r>
      <rPr>
        <b/>
        <sz val="11"/>
        <color theme="1"/>
        <rFont val="Calibri"/>
        <family val="2"/>
        <charset val="238"/>
        <scheme val="minor"/>
      </rPr>
      <t>účelově</t>
    </r>
  </si>
  <si>
    <r>
      <t>527-odvody FKSP zřizovatel-</t>
    </r>
    <r>
      <rPr>
        <b/>
        <sz val="11"/>
        <color theme="1"/>
        <rFont val="Calibri"/>
        <family val="2"/>
        <charset val="238"/>
        <scheme val="minor"/>
      </rPr>
      <t>účelově</t>
    </r>
  </si>
  <si>
    <t>Rozpočet 2021 -schválený</t>
  </si>
  <si>
    <t>hospodářská činnost 2021-schválený</t>
  </si>
  <si>
    <t xml:space="preserve">schválené rozpočty na rok 2020  a na rok 2021 + rozpis </t>
  </si>
  <si>
    <t>zveřejněno na webových stránkách ZŠ a MŠ Nýřany dne 3.12.2020</t>
  </si>
  <si>
    <t>úprava- rozpočtové opatření schválené radou města- 29.11.2021</t>
  </si>
  <si>
    <t>úprava z 29.11.2021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</si>
</sst>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2" fillId="0" borderId="0" xfId="0" applyFont="1"/>
    <xf numFmtId="44" fontId="0" fillId="0" borderId="0" xfId="1" applyFont="1"/>
    <xf numFmtId="44" fontId="2" fillId="0" borderId="0" xfId="1" applyFont="1"/>
    <xf numFmtId="0" fontId="0" fillId="0" borderId="1" xfId="0" applyBorder="1"/>
    <xf numFmtId="44" fontId="0" fillId="0" borderId="1" xfId="1" applyFont="1" applyBorder="1"/>
    <xf numFmtId="0" fontId="0" fillId="0" borderId="3" xfId="0" applyBorder="1"/>
    <xf numFmtId="44" fontId="0" fillId="0" borderId="3" xfId="1" applyFont="1" applyBorder="1"/>
    <xf numFmtId="44" fontId="3" fillId="0" borderId="0" xfId="1" applyFont="1"/>
    <xf numFmtId="0" fontId="4" fillId="0" borderId="4" xfId="0" applyFont="1" applyBorder="1" applyAlignment="1">
      <alignment horizontal="center" vertical="center"/>
    </xf>
    <xf numFmtId="0" fontId="5" fillId="0" borderId="3" xfId="0" applyFont="1" applyBorder="1"/>
    <xf numFmtId="0" fontId="5" fillId="0" borderId="1" xfId="0" applyFont="1" applyBorder="1"/>
    <xf numFmtId="0" fontId="7" fillId="0" borderId="0" xfId="0" applyFont="1"/>
    <xf numFmtId="44" fontId="5" fillId="0" borderId="5" xfId="1" applyFont="1" applyBorder="1"/>
    <xf numFmtId="0" fontId="6" fillId="0" borderId="5" xfId="0" applyFont="1" applyBorder="1"/>
    <xf numFmtId="0" fontId="5" fillId="0" borderId="4" xfId="0" applyFont="1" applyBorder="1"/>
    <xf numFmtId="44" fontId="0" fillId="0" borderId="4" xfId="1" applyFont="1" applyBorder="1"/>
    <xf numFmtId="44" fontId="0" fillId="0" borderId="0" xfId="1" applyFont="1" applyBorder="1"/>
    <xf numFmtId="0" fontId="5" fillId="0" borderId="0" xfId="0" applyFont="1" applyBorder="1"/>
    <xf numFmtId="44" fontId="1" fillId="0" borderId="1" xfId="1" applyFont="1" applyBorder="1"/>
    <xf numFmtId="0" fontId="0" fillId="0" borderId="6" xfId="0" applyBorder="1"/>
    <xf numFmtId="0" fontId="8" fillId="0" borderId="0" xfId="0" applyFont="1"/>
    <xf numFmtId="0" fontId="0" fillId="0" borderId="0" xfId="0" applyBorder="1"/>
    <xf numFmtId="0" fontId="4" fillId="0" borderId="1" xfId="0" applyFont="1" applyFill="1" applyBorder="1" applyAlignment="1">
      <alignment horizontal="center" vertical="center"/>
    </xf>
    <xf numFmtId="0" fontId="0" fillId="0" borderId="4" xfId="0" applyBorder="1"/>
    <xf numFmtId="0" fontId="3" fillId="0" borderId="2" xfId="0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2" fillId="0" borderId="1" xfId="1" applyFont="1" applyBorder="1"/>
    <xf numFmtId="0" fontId="4" fillId="0" borderId="3" xfId="0" applyFont="1" applyBorder="1"/>
    <xf numFmtId="0" fontId="2" fillId="0" borderId="1" xfId="0" applyFont="1" applyBorder="1"/>
    <xf numFmtId="0" fontId="5" fillId="0" borderId="0" xfId="0" applyFont="1" applyFill="1" applyBorder="1"/>
    <xf numFmtId="0" fontId="0" fillId="0" borderId="8" xfId="0" applyFill="1" applyBorder="1"/>
    <xf numFmtId="0" fontId="2" fillId="0" borderId="0" xfId="0" applyFont="1" applyAlignment="1">
      <alignment horizontal="right"/>
    </xf>
    <xf numFmtId="0" fontId="4" fillId="0" borderId="1" xfId="0" applyFont="1" applyBorder="1"/>
    <xf numFmtId="44" fontId="9" fillId="0" borderId="1" xfId="1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0" xfId="0" applyFont="1" applyBorder="1"/>
    <xf numFmtId="44" fontId="9" fillId="0" borderId="0" xfId="1" applyFont="1" applyBorder="1"/>
    <xf numFmtId="0" fontId="9" fillId="0" borderId="0" xfId="0" applyFont="1" applyBorder="1"/>
    <xf numFmtId="0" fontId="12" fillId="0" borderId="2" xfId="0" applyFont="1" applyBorder="1"/>
    <xf numFmtId="44" fontId="12" fillId="0" borderId="2" xfId="1" applyFont="1" applyBorder="1"/>
    <xf numFmtId="0" fontId="11" fillId="0" borderId="9" xfId="0" applyFont="1" applyBorder="1" applyAlignment="1">
      <alignment horizontal="center"/>
    </xf>
    <xf numFmtId="44" fontId="11" fillId="0" borderId="9" xfId="1" applyFont="1" applyBorder="1" applyAlignment="1">
      <alignment horizontal="center"/>
    </xf>
    <xf numFmtId="44" fontId="11" fillId="0" borderId="10" xfId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4" fontId="1" fillId="0" borderId="1" xfId="1" applyFont="1" applyBorder="1" applyAlignment="1">
      <alignment horizontal="left"/>
    </xf>
    <xf numFmtId="44" fontId="4" fillId="0" borderId="8" xfId="1" applyFont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44" fontId="2" fillId="0" borderId="9" xfId="1" applyFont="1" applyBorder="1"/>
    <xf numFmtId="44" fontId="2" fillId="0" borderId="8" xfId="1" applyFont="1" applyBorder="1"/>
    <xf numFmtId="44" fontId="3" fillId="0" borderId="2" xfId="1" applyFont="1" applyBorder="1" applyAlignment="1">
      <alignment horizontal="center" wrapText="1"/>
    </xf>
    <xf numFmtId="44" fontId="2" fillId="0" borderId="9" xfId="0" applyNumberFormat="1" applyFont="1" applyBorder="1"/>
    <xf numFmtId="44" fontId="2" fillId="0" borderId="10" xfId="1" applyFont="1" applyBorder="1"/>
    <xf numFmtId="44" fontId="2" fillId="0" borderId="11" xfId="1" applyFont="1" applyBorder="1"/>
    <xf numFmtId="0" fontId="13" fillId="0" borderId="2" xfId="0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wrapText="1"/>
    </xf>
    <xf numFmtId="0" fontId="12" fillId="0" borderId="12" xfId="0" applyFont="1" applyBorder="1"/>
    <xf numFmtId="0" fontId="2" fillId="0" borderId="0" xfId="0" applyFont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Normal="100" workbookViewId="0">
      <selection activeCell="C3" sqref="C3"/>
    </sheetView>
  </sheetViews>
  <sheetFormatPr defaultRowHeight="14.4" x14ac:dyDescent="0.3"/>
  <cols>
    <col min="1" max="1" width="35.88671875" customWidth="1"/>
    <col min="2" max="2" width="17.77734375" customWidth="1"/>
    <col min="3" max="3" width="17.77734375" style="3" customWidth="1"/>
    <col min="4" max="4" width="18" customWidth="1"/>
    <col min="5" max="5" width="19" style="3" customWidth="1"/>
    <col min="6" max="6" width="16.5546875" style="3" customWidth="1"/>
    <col min="7" max="7" width="16.44140625" customWidth="1"/>
  </cols>
  <sheetData>
    <row r="1" spans="1:7" ht="18" x14ac:dyDescent="0.35">
      <c r="A1" s="13" t="s">
        <v>22</v>
      </c>
      <c r="G1" s="33" t="s">
        <v>41</v>
      </c>
    </row>
    <row r="2" spans="1:7" x14ac:dyDescent="0.3">
      <c r="A2" s="2" t="s">
        <v>23</v>
      </c>
    </row>
    <row r="3" spans="1:7" x14ac:dyDescent="0.3">
      <c r="A3" s="2" t="s">
        <v>5</v>
      </c>
    </row>
    <row r="4" spans="1:7" x14ac:dyDescent="0.3">
      <c r="A4" s="2" t="s">
        <v>24</v>
      </c>
    </row>
    <row r="5" spans="1:7" s="1" customFormat="1" ht="15.6" x14ac:dyDescent="0.3">
      <c r="A5" s="1" t="s">
        <v>68</v>
      </c>
      <c r="C5" s="9"/>
      <c r="E5" s="9"/>
      <c r="F5" s="9"/>
    </row>
    <row r="6" spans="1:7" ht="15" thickBot="1" x14ac:dyDescent="0.35">
      <c r="A6" s="2" t="s">
        <v>71</v>
      </c>
      <c r="F6" s="59" t="s">
        <v>3</v>
      </c>
      <c r="G6" s="59"/>
    </row>
    <row r="7" spans="1:7" ht="63" thickBot="1" x14ac:dyDescent="0.35">
      <c r="A7" s="24" t="s">
        <v>4</v>
      </c>
      <c r="B7" s="26" t="s">
        <v>49</v>
      </c>
      <c r="C7" s="52" t="s">
        <v>50</v>
      </c>
      <c r="D7" s="27" t="s">
        <v>51</v>
      </c>
      <c r="E7" s="57" t="s">
        <v>52</v>
      </c>
      <c r="F7" s="49" t="s">
        <v>66</v>
      </c>
      <c r="G7" s="56" t="s">
        <v>67</v>
      </c>
    </row>
    <row r="8" spans="1:7" x14ac:dyDescent="0.3">
      <c r="A8" s="10"/>
      <c r="F8" s="48"/>
    </row>
    <row r="9" spans="1:7" ht="16.2" thickBot="1" x14ac:dyDescent="0.35">
      <c r="A9" s="15" t="s">
        <v>7</v>
      </c>
      <c r="F9" s="14"/>
      <c r="G9" s="21"/>
    </row>
    <row r="10" spans="1:7" x14ac:dyDescent="0.3">
      <c r="A10" s="11" t="s">
        <v>0</v>
      </c>
      <c r="B10" s="53">
        <f>SUM(B11:B17)</f>
        <v>81570277</v>
      </c>
      <c r="C10" s="54">
        <f>SUM(C11:C14)</f>
        <v>174000</v>
      </c>
      <c r="D10" s="50">
        <f>SUM(D11:D17)</f>
        <v>81164375</v>
      </c>
      <c r="E10" s="55">
        <f>SUM(E12:E14)</f>
        <v>174000</v>
      </c>
      <c r="F10" s="51">
        <f>SUM(F11:F17)</f>
        <v>89082609</v>
      </c>
      <c r="G10" s="51">
        <f>SUM(G12:G15)</f>
        <v>184000</v>
      </c>
    </row>
    <row r="11" spans="1:7" x14ac:dyDescent="0.3">
      <c r="A11" s="11" t="s">
        <v>25</v>
      </c>
      <c r="B11" s="20">
        <v>5281000</v>
      </c>
      <c r="C11" s="6"/>
      <c r="D11" s="20">
        <v>5281000</v>
      </c>
      <c r="E11" s="6"/>
      <c r="F11" s="20">
        <v>5675000</v>
      </c>
      <c r="G11" s="6"/>
    </row>
    <row r="12" spans="1:7" x14ac:dyDescent="0.3">
      <c r="A12" s="11" t="s">
        <v>37</v>
      </c>
      <c r="B12" s="6"/>
      <c r="C12" s="6">
        <v>170000</v>
      </c>
      <c r="D12" s="6"/>
      <c r="E12" s="6">
        <v>170000</v>
      </c>
      <c r="F12" s="6"/>
      <c r="G12" s="6">
        <v>180000</v>
      </c>
    </row>
    <row r="13" spans="1:7" x14ac:dyDescent="0.3">
      <c r="A13" s="12" t="s">
        <v>38</v>
      </c>
      <c r="B13" s="6">
        <v>20000</v>
      </c>
      <c r="C13" s="6">
        <v>4000</v>
      </c>
      <c r="D13" s="6">
        <v>20000</v>
      </c>
      <c r="E13" s="6">
        <v>4000</v>
      </c>
      <c r="F13" s="6">
        <v>20000</v>
      </c>
      <c r="G13" s="6">
        <v>4000</v>
      </c>
    </row>
    <row r="14" spans="1:7" x14ac:dyDescent="0.3">
      <c r="A14" s="16" t="s">
        <v>33</v>
      </c>
      <c r="B14" s="6">
        <v>10997000</v>
      </c>
      <c r="C14" s="6"/>
      <c r="D14" s="6">
        <v>10997000</v>
      </c>
      <c r="E14" s="6"/>
      <c r="F14" s="6">
        <v>9145000</v>
      </c>
      <c r="G14" s="6"/>
    </row>
    <row r="15" spans="1:7" x14ac:dyDescent="0.3">
      <c r="A15" s="16" t="s">
        <v>61</v>
      </c>
      <c r="B15" s="6">
        <v>4419000</v>
      </c>
      <c r="C15" s="6"/>
      <c r="D15" s="6">
        <v>4419000</v>
      </c>
      <c r="E15" s="6"/>
      <c r="F15" s="6">
        <v>3776000</v>
      </c>
      <c r="G15" s="6"/>
    </row>
    <row r="16" spans="1:7" x14ac:dyDescent="0.3">
      <c r="A16" s="16" t="s">
        <v>31</v>
      </c>
      <c r="B16" s="6">
        <v>60000000</v>
      </c>
      <c r="C16" s="6"/>
      <c r="D16" s="6">
        <v>60000000</v>
      </c>
      <c r="E16" s="6"/>
      <c r="F16" s="6">
        <v>70000000</v>
      </c>
      <c r="G16" s="6"/>
    </row>
    <row r="17" spans="1:7" x14ac:dyDescent="0.3">
      <c r="A17" s="5" t="s">
        <v>45</v>
      </c>
      <c r="B17" s="6">
        <v>853277</v>
      </c>
      <c r="C17" s="6"/>
      <c r="D17" s="6">
        <v>447375</v>
      </c>
      <c r="E17" s="6"/>
      <c r="F17" s="6">
        <v>466609</v>
      </c>
      <c r="G17" s="6"/>
    </row>
    <row r="18" spans="1:7" ht="16.2" thickBot="1" x14ac:dyDescent="0.35">
      <c r="A18" s="15" t="s">
        <v>6</v>
      </c>
      <c r="B18" s="6"/>
      <c r="C18" s="6"/>
      <c r="D18" s="6"/>
      <c r="E18" s="6"/>
      <c r="F18" s="6"/>
      <c r="G18" s="28"/>
    </row>
    <row r="19" spans="1:7" x14ac:dyDescent="0.3">
      <c r="A19" s="29" t="s">
        <v>1</v>
      </c>
      <c r="B19" s="28">
        <f>SUM(B11:B18)</f>
        <v>81570277</v>
      </c>
      <c r="C19" s="6"/>
      <c r="D19" s="28">
        <f>SUM(D11:D18)</f>
        <v>81164375</v>
      </c>
      <c r="E19" s="6"/>
      <c r="F19" s="28">
        <f>F20+F34+F43</f>
        <v>89082609</v>
      </c>
      <c r="G19" s="28">
        <f>SUM(G20:G31)</f>
        <v>184000</v>
      </c>
    </row>
    <row r="20" spans="1:7" x14ac:dyDescent="0.3">
      <c r="A20" s="29" t="s">
        <v>34</v>
      </c>
      <c r="B20" s="28">
        <f>SUM(B21:B33)</f>
        <v>20717000</v>
      </c>
      <c r="C20" s="6"/>
      <c r="D20" s="28">
        <f>SUM(D21:D33)</f>
        <v>20717000</v>
      </c>
      <c r="E20" s="6"/>
      <c r="F20" s="28">
        <f>SUM(F21:F33)</f>
        <v>18616000</v>
      </c>
      <c r="G20" s="6"/>
    </row>
    <row r="21" spans="1:7" x14ac:dyDescent="0.3">
      <c r="A21" s="12" t="s">
        <v>9</v>
      </c>
      <c r="B21" s="20">
        <v>6247000</v>
      </c>
      <c r="C21" s="6">
        <v>4000</v>
      </c>
      <c r="D21" s="20">
        <v>6247000</v>
      </c>
      <c r="E21" s="6">
        <v>4000</v>
      </c>
      <c r="F21" s="20">
        <v>6533000</v>
      </c>
      <c r="G21" s="6">
        <v>4000</v>
      </c>
    </row>
    <row r="22" spans="1:7" x14ac:dyDescent="0.3">
      <c r="A22" s="12" t="s">
        <v>62</v>
      </c>
      <c r="B22" s="20">
        <v>3457000</v>
      </c>
      <c r="C22" s="6">
        <v>2000</v>
      </c>
      <c r="D22" s="20">
        <v>3457000</v>
      </c>
      <c r="E22" s="6">
        <v>2000</v>
      </c>
      <c r="F22" s="20">
        <v>3232000</v>
      </c>
      <c r="G22" s="6">
        <v>6000</v>
      </c>
    </row>
    <row r="23" spans="1:7" x14ac:dyDescent="0.3">
      <c r="A23" s="12" t="s">
        <v>8</v>
      </c>
      <c r="B23" s="6">
        <v>4613000</v>
      </c>
      <c r="C23" s="6"/>
      <c r="D23" s="6">
        <v>4613000</v>
      </c>
      <c r="E23" s="6"/>
      <c r="F23" s="6">
        <v>2341000</v>
      </c>
      <c r="G23" s="6"/>
    </row>
    <row r="24" spans="1:7" x14ac:dyDescent="0.3">
      <c r="A24" s="12" t="s">
        <v>11</v>
      </c>
      <c r="B24" s="6">
        <v>1334000</v>
      </c>
      <c r="C24" s="6">
        <v>13000</v>
      </c>
      <c r="D24" s="6">
        <v>1334000</v>
      </c>
      <c r="E24" s="6">
        <v>13000</v>
      </c>
      <c r="F24" s="6">
        <v>1410000</v>
      </c>
      <c r="G24" s="6">
        <v>13000</v>
      </c>
    </row>
    <row r="25" spans="1:7" x14ac:dyDescent="0.3">
      <c r="A25" s="12" t="s">
        <v>12</v>
      </c>
      <c r="B25" s="6">
        <v>35000</v>
      </c>
      <c r="C25" s="6"/>
      <c r="D25" s="6">
        <v>35000</v>
      </c>
      <c r="E25" s="6"/>
      <c r="F25" s="6">
        <v>35000</v>
      </c>
      <c r="G25" s="6"/>
    </row>
    <row r="26" spans="1:7" x14ac:dyDescent="0.3">
      <c r="A26" s="16" t="s">
        <v>13</v>
      </c>
      <c r="B26" s="6">
        <v>200000</v>
      </c>
      <c r="C26" s="6"/>
      <c r="D26" s="6">
        <v>200000</v>
      </c>
      <c r="E26" s="6"/>
      <c r="F26" s="6">
        <v>220000</v>
      </c>
      <c r="G26" s="6"/>
    </row>
    <row r="27" spans="1:7" x14ac:dyDescent="0.3">
      <c r="A27" s="12" t="s">
        <v>14</v>
      </c>
      <c r="B27" s="6">
        <v>1986000</v>
      </c>
      <c r="C27" s="6"/>
      <c r="D27" s="6">
        <v>1986000</v>
      </c>
      <c r="E27" s="6"/>
      <c r="F27" s="6">
        <v>2099000</v>
      </c>
      <c r="G27" s="6"/>
    </row>
    <row r="28" spans="1:7" x14ac:dyDescent="0.3">
      <c r="A28" s="5" t="s">
        <v>15</v>
      </c>
      <c r="B28" s="6">
        <v>1821000</v>
      </c>
      <c r="C28" s="6"/>
      <c r="D28" s="6">
        <v>1821000</v>
      </c>
      <c r="E28" s="6"/>
      <c r="F28" s="6">
        <v>2147000</v>
      </c>
      <c r="G28" s="6"/>
    </row>
    <row r="29" spans="1:7" x14ac:dyDescent="0.3">
      <c r="A29" s="5" t="s">
        <v>39</v>
      </c>
      <c r="B29" s="6"/>
      <c r="C29" s="6">
        <v>155000</v>
      </c>
      <c r="D29" s="6"/>
      <c r="E29" s="6">
        <v>155000</v>
      </c>
      <c r="F29" s="6"/>
      <c r="G29" s="6">
        <v>161000</v>
      </c>
    </row>
    <row r="30" spans="1:7" x14ac:dyDescent="0.3">
      <c r="A30" s="5" t="s">
        <v>40</v>
      </c>
      <c r="B30" s="6">
        <v>62000</v>
      </c>
      <c r="C30" s="6"/>
      <c r="D30" s="6">
        <v>62000</v>
      </c>
      <c r="E30" s="6"/>
      <c r="F30" s="6">
        <v>55000</v>
      </c>
      <c r="G30" s="5"/>
    </row>
    <row r="31" spans="1:7" x14ac:dyDescent="0.3">
      <c r="A31" s="5" t="s">
        <v>63</v>
      </c>
      <c r="B31" s="6">
        <v>725000</v>
      </c>
      <c r="C31" s="6"/>
      <c r="D31" s="6">
        <v>725000</v>
      </c>
      <c r="E31" s="6"/>
      <c r="F31" s="6">
        <v>414000</v>
      </c>
      <c r="G31" s="6"/>
    </row>
    <row r="32" spans="1:7" x14ac:dyDescent="0.3">
      <c r="A32" s="5" t="s">
        <v>64</v>
      </c>
      <c r="B32" s="6">
        <v>225000</v>
      </c>
      <c r="C32" s="6"/>
      <c r="D32" s="6">
        <v>225000</v>
      </c>
      <c r="E32" s="6"/>
      <c r="F32" s="6">
        <v>124000</v>
      </c>
      <c r="G32" s="6"/>
    </row>
    <row r="33" spans="1:7" x14ac:dyDescent="0.3">
      <c r="A33" s="32" t="s">
        <v>65</v>
      </c>
      <c r="B33" s="6">
        <v>12000</v>
      </c>
      <c r="C33" s="6"/>
      <c r="D33" s="6">
        <v>12000</v>
      </c>
      <c r="E33" s="6"/>
      <c r="F33" s="6">
        <v>6000</v>
      </c>
      <c r="G33" s="6"/>
    </row>
    <row r="34" spans="1:7" x14ac:dyDescent="0.3">
      <c r="A34" s="30" t="s">
        <v>32</v>
      </c>
      <c r="B34" s="28">
        <f>SUM(B35:B42)</f>
        <v>60000000</v>
      </c>
      <c r="C34" s="6"/>
      <c r="D34" s="28">
        <f>SUM(D35:D42)</f>
        <v>60000000</v>
      </c>
      <c r="E34" s="6"/>
      <c r="F34" s="28">
        <f>SUM(F35:F42)</f>
        <v>70000000</v>
      </c>
      <c r="G34" s="6"/>
    </row>
    <row r="35" spans="1:7" x14ac:dyDescent="0.3">
      <c r="A35" s="5" t="s">
        <v>26</v>
      </c>
      <c r="B35" s="6">
        <v>43000000</v>
      </c>
      <c r="C35" s="6"/>
      <c r="D35" s="6">
        <v>43000000</v>
      </c>
      <c r="E35" s="6"/>
      <c r="F35" s="6">
        <v>50000000</v>
      </c>
      <c r="G35" s="6"/>
    </row>
    <row r="36" spans="1:7" x14ac:dyDescent="0.3">
      <c r="A36" s="5" t="s">
        <v>27</v>
      </c>
      <c r="B36" s="6">
        <v>14800000</v>
      </c>
      <c r="C36" s="6"/>
      <c r="D36" s="6">
        <v>14800000</v>
      </c>
      <c r="E36" s="6"/>
      <c r="F36" s="6">
        <v>17000000</v>
      </c>
      <c r="G36" s="6"/>
    </row>
    <row r="37" spans="1:7" x14ac:dyDescent="0.3">
      <c r="A37" s="5" t="s">
        <v>16</v>
      </c>
      <c r="B37" s="6">
        <v>900000</v>
      </c>
      <c r="C37" s="6"/>
      <c r="D37" s="6">
        <v>900000</v>
      </c>
      <c r="E37" s="6"/>
      <c r="F37" s="6">
        <v>1000000</v>
      </c>
      <c r="G37" s="6"/>
    </row>
    <row r="38" spans="1:7" x14ac:dyDescent="0.3">
      <c r="A38" s="5" t="s">
        <v>17</v>
      </c>
      <c r="B38" s="6">
        <v>180000</v>
      </c>
      <c r="C38" s="6"/>
      <c r="D38" s="6">
        <v>180000</v>
      </c>
      <c r="E38" s="6"/>
      <c r="F38" s="6">
        <v>300000</v>
      </c>
      <c r="G38" s="6"/>
    </row>
    <row r="39" spans="1:7" x14ac:dyDescent="0.3">
      <c r="A39" s="5" t="s">
        <v>18</v>
      </c>
      <c r="B39" s="6">
        <v>200000</v>
      </c>
      <c r="C39" s="6"/>
      <c r="D39" s="6">
        <v>200000</v>
      </c>
      <c r="E39" s="6"/>
      <c r="F39" s="6">
        <v>210000</v>
      </c>
      <c r="G39" s="6"/>
    </row>
    <row r="40" spans="1:7" x14ac:dyDescent="0.3">
      <c r="A40" s="5" t="s">
        <v>10</v>
      </c>
      <c r="B40" s="6">
        <v>50000</v>
      </c>
      <c r="C40" s="6"/>
      <c r="D40" s="6">
        <v>50000</v>
      </c>
      <c r="E40" s="6"/>
      <c r="F40" s="6">
        <v>50000</v>
      </c>
      <c r="G40" s="6"/>
    </row>
    <row r="41" spans="1:7" x14ac:dyDescent="0.3">
      <c r="A41" s="5" t="s">
        <v>19</v>
      </c>
      <c r="B41" s="6">
        <v>70000</v>
      </c>
      <c r="C41" s="6"/>
      <c r="D41" s="6">
        <v>70000</v>
      </c>
      <c r="E41" s="6"/>
      <c r="F41" s="6">
        <v>70000</v>
      </c>
      <c r="G41" s="6"/>
    </row>
    <row r="42" spans="1:7" x14ac:dyDescent="0.3">
      <c r="A42" s="5" t="s">
        <v>20</v>
      </c>
      <c r="B42" s="6">
        <v>800000</v>
      </c>
      <c r="C42" s="6"/>
      <c r="D42" s="6">
        <v>800000</v>
      </c>
      <c r="E42" s="6"/>
      <c r="F42" s="6">
        <v>1370000</v>
      </c>
      <c r="G42" s="5"/>
    </row>
    <row r="43" spans="1:7" x14ac:dyDescent="0.3">
      <c r="A43" s="34" t="s">
        <v>42</v>
      </c>
      <c r="B43" s="28">
        <f>SUM(B44:B45)</f>
        <v>853277</v>
      </c>
      <c r="C43" s="6"/>
      <c r="D43" s="28">
        <f>SUM(D44:D45)</f>
        <v>447375</v>
      </c>
      <c r="E43" s="6"/>
      <c r="F43" s="28">
        <f>SUM(F44:F45)</f>
        <v>466609</v>
      </c>
      <c r="G43" s="5"/>
    </row>
    <row r="44" spans="1:7" x14ac:dyDescent="0.3">
      <c r="A44" s="37" t="s">
        <v>43</v>
      </c>
      <c r="B44" s="35">
        <v>753277</v>
      </c>
      <c r="C44" s="6"/>
      <c r="D44" s="35">
        <v>345375</v>
      </c>
      <c r="E44" s="6"/>
      <c r="F44" s="35">
        <v>452609</v>
      </c>
      <c r="G44" s="36"/>
    </row>
    <row r="45" spans="1:7" x14ac:dyDescent="0.3">
      <c r="A45" s="37" t="s">
        <v>44</v>
      </c>
      <c r="B45" s="35">
        <v>100000</v>
      </c>
      <c r="C45" s="6"/>
      <c r="D45" s="35">
        <v>102000</v>
      </c>
      <c r="E45" s="6"/>
      <c r="F45" s="35">
        <v>14000</v>
      </c>
      <c r="G45" s="36"/>
    </row>
    <row r="46" spans="1:7" x14ac:dyDescent="0.3">
      <c r="A46" s="38"/>
      <c r="F46" s="39"/>
      <c r="G46" s="40"/>
    </row>
    <row r="47" spans="1:7" x14ac:dyDescent="0.3">
      <c r="A47" s="38"/>
      <c r="F47" s="39"/>
      <c r="G47" s="40"/>
    </row>
    <row r="48" spans="1:7" x14ac:dyDescent="0.3">
      <c r="A48" s="19" t="s">
        <v>2</v>
      </c>
      <c r="F48" s="18">
        <f>F11+F13</f>
        <v>5695000</v>
      </c>
    </row>
    <row r="49" spans="1:6" x14ac:dyDescent="0.3">
      <c r="A49" s="19" t="s">
        <v>35</v>
      </c>
      <c r="F49" s="3">
        <f>F14</f>
        <v>9145000</v>
      </c>
    </row>
    <row r="50" spans="1:6" x14ac:dyDescent="0.3">
      <c r="A50" s="19" t="s">
        <v>36</v>
      </c>
      <c r="F50" s="3">
        <f>F15</f>
        <v>3776000</v>
      </c>
    </row>
    <row r="51" spans="1:6" x14ac:dyDescent="0.3">
      <c r="A51" t="s">
        <v>21</v>
      </c>
      <c r="F51" s="3">
        <f>F16</f>
        <v>70000000</v>
      </c>
    </row>
    <row r="52" spans="1:6" x14ac:dyDescent="0.3">
      <c r="A52" s="31" t="s">
        <v>30</v>
      </c>
      <c r="F52" s="3">
        <f>F17</f>
        <v>466609</v>
      </c>
    </row>
    <row r="53" spans="1:6" x14ac:dyDescent="0.3">
      <c r="F53" s="4">
        <f>SUM(F48:F52)</f>
        <v>89082609</v>
      </c>
    </row>
    <row r="54" spans="1:6" x14ac:dyDescent="0.3">
      <c r="F54" s="4"/>
    </row>
    <row r="55" spans="1:6" ht="16.2" thickBot="1" x14ac:dyDescent="0.35">
      <c r="A55" s="22" t="s">
        <v>53</v>
      </c>
      <c r="B55" s="3"/>
      <c r="C55" s="23"/>
      <c r="D55" s="23"/>
      <c r="F55" s="4"/>
    </row>
    <row r="56" spans="1:6" x14ac:dyDescent="0.3">
      <c r="A56" s="43"/>
      <c r="B56" s="44" t="s">
        <v>48</v>
      </c>
      <c r="C56" s="45" t="s">
        <v>46</v>
      </c>
      <c r="D56" s="43" t="s">
        <v>28</v>
      </c>
      <c r="F56" s="4"/>
    </row>
    <row r="57" spans="1:6" x14ac:dyDescent="0.3">
      <c r="A57" s="46" t="s">
        <v>47</v>
      </c>
      <c r="B57" s="47">
        <f>F27</f>
        <v>2099000</v>
      </c>
      <c r="C57" s="47"/>
      <c r="D57" s="46"/>
      <c r="F57" s="4"/>
    </row>
    <row r="58" spans="1:6" x14ac:dyDescent="0.3">
      <c r="A58" s="5" t="s">
        <v>54</v>
      </c>
      <c r="B58" s="8"/>
      <c r="C58" s="8">
        <v>250000</v>
      </c>
      <c r="D58" s="7">
        <v>351</v>
      </c>
      <c r="F58" s="4"/>
    </row>
    <row r="59" spans="1:6" x14ac:dyDescent="0.3">
      <c r="A59" s="7" t="s">
        <v>55</v>
      </c>
      <c r="B59" s="8"/>
      <c r="C59" s="8">
        <v>50000</v>
      </c>
      <c r="D59" s="7">
        <v>351</v>
      </c>
      <c r="F59" s="4"/>
    </row>
    <row r="60" spans="1:6" x14ac:dyDescent="0.3">
      <c r="A60" s="7" t="s">
        <v>56</v>
      </c>
      <c r="B60" s="8"/>
      <c r="C60" s="8">
        <v>349000</v>
      </c>
      <c r="D60" s="7">
        <v>301</v>
      </c>
      <c r="F60" s="4"/>
    </row>
    <row r="61" spans="1:6" x14ac:dyDescent="0.3">
      <c r="A61" s="5" t="s">
        <v>57</v>
      </c>
      <c r="B61" s="6"/>
      <c r="C61" s="6">
        <v>80000</v>
      </c>
      <c r="D61" s="5">
        <v>301</v>
      </c>
      <c r="F61" s="4"/>
    </row>
    <row r="62" spans="1:6" x14ac:dyDescent="0.3">
      <c r="A62" s="32" t="s">
        <v>58</v>
      </c>
      <c r="B62" s="6"/>
      <c r="C62" s="6">
        <v>50000</v>
      </c>
      <c r="D62" s="5">
        <v>452</v>
      </c>
    </row>
    <row r="63" spans="1:6" x14ac:dyDescent="0.3">
      <c r="A63" s="25" t="s">
        <v>59</v>
      </c>
      <c r="B63" s="17"/>
      <c r="C63" s="17">
        <v>115000</v>
      </c>
      <c r="D63" s="25">
        <v>452</v>
      </c>
    </row>
    <row r="64" spans="1:6" ht="15" thickBot="1" x14ac:dyDescent="0.35">
      <c r="A64" s="25" t="s">
        <v>60</v>
      </c>
      <c r="B64" s="17"/>
      <c r="C64" s="17">
        <f>B65-C58-C59-C60-C61-C62-C63</f>
        <v>1205000</v>
      </c>
      <c r="D64" s="5"/>
    </row>
    <row r="65" spans="1:4" ht="16.2" thickBot="1" x14ac:dyDescent="0.35">
      <c r="A65" s="41" t="s">
        <v>29</v>
      </c>
      <c r="B65" s="42">
        <f>SUM(B57:B63)</f>
        <v>2099000</v>
      </c>
      <c r="C65" s="42">
        <f>SUM(C58:C64)</f>
        <v>2099000</v>
      </c>
      <c r="D65" s="58"/>
    </row>
    <row r="68" spans="1:4" x14ac:dyDescent="0.3">
      <c r="A68" t="s">
        <v>69</v>
      </c>
      <c r="C68"/>
      <c r="D68" s="3"/>
    </row>
    <row r="69" spans="1:4" x14ac:dyDescent="0.3">
      <c r="A69" t="s">
        <v>70</v>
      </c>
      <c r="C69"/>
      <c r="D69" s="3"/>
    </row>
  </sheetData>
  <mergeCells count="1">
    <mergeCell ref="F6:G6"/>
  </mergeCells>
  <pageMargins left="0.7" right="0.7" top="0.78740157499999996" bottom="0.78740157499999996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2020-09-30T11:48:03Z</cp:lastPrinted>
  <dcterms:created xsi:type="dcterms:W3CDTF">2017-02-10T09:48:55Z</dcterms:created>
  <dcterms:modified xsi:type="dcterms:W3CDTF">2021-12-07T06:34:00Z</dcterms:modified>
</cp:coreProperties>
</file>